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30" activeTab="0"/>
  </bookViews>
  <sheets>
    <sheet name="2018 OC Rent &amp; Income" sheetId="1" r:id="rId1"/>
  </sheets>
  <definedNames>
    <definedName name="_xlnm.Print_Area" localSheetId="0">'2018 OC Rent &amp; Income'!$A$1:$J$34</definedName>
  </definedNames>
  <calcPr fullCalcOnLoad="1"/>
</workbook>
</file>

<file path=xl/sharedStrings.xml><?xml version="1.0" encoding="utf-8"?>
<sst xmlns="http://schemas.openxmlformats.org/spreadsheetml/2006/main" count="48" uniqueCount="36">
  <si>
    <t xml:space="preserve">Rent levels are based on 30% of the maximum family income in each category.  </t>
  </si>
  <si>
    <t>% of Median Income</t>
  </si>
  <si>
    <t>60% of Median</t>
  </si>
  <si>
    <t xml:space="preserve">Very Low-Income </t>
  </si>
  <si>
    <t>1 Person</t>
  </si>
  <si>
    <t>2 Person</t>
  </si>
  <si>
    <t>3 Person</t>
  </si>
  <si>
    <t>4 Person</t>
  </si>
  <si>
    <t>5 Person</t>
  </si>
  <si>
    <t>6 Person</t>
  </si>
  <si>
    <t>30 % of Median</t>
  </si>
  <si>
    <t>1 Bdrm</t>
  </si>
  <si>
    <t>2 Bdrm</t>
  </si>
  <si>
    <t>3 Bdrm</t>
  </si>
  <si>
    <t>4 Bdrm</t>
  </si>
  <si>
    <t>0 Bdrm</t>
  </si>
  <si>
    <t>Rent will be adjusted based on the type of utilities paid by the tenant.</t>
  </si>
  <si>
    <t>Based on Household Size</t>
  </si>
  <si>
    <t>Median Income</t>
  </si>
  <si>
    <t>Efficiency</t>
  </si>
  <si>
    <t>Based on Bedroom Size</t>
  </si>
  <si>
    <t>California Tax Credit Allocation Committee</t>
  </si>
  <si>
    <t xml:space="preserve"> </t>
  </si>
  <si>
    <t>SRO</t>
  </si>
  <si>
    <t>40% of Median</t>
  </si>
  <si>
    <t>Orange County Rent &amp; Income Limits</t>
  </si>
  <si>
    <t xml:space="preserve">  </t>
  </si>
  <si>
    <t>Low HOME Rent Limit - 50% AMI</t>
  </si>
  <si>
    <r>
      <t xml:space="preserve">Source:  HUD Exchange </t>
    </r>
    <r>
      <rPr>
        <i/>
        <sz val="10"/>
        <rFont val="Arial"/>
        <family val="2"/>
      </rPr>
      <t xml:space="preserve"> (https://www.hudexchange.info/programs/home/home-rent-limits/)</t>
    </r>
  </si>
  <si>
    <t>April 2019</t>
  </si>
  <si>
    <t>2019  Orange County Rent Limits</t>
  </si>
  <si>
    <t>2019-20 HOME Program Rents</t>
  </si>
  <si>
    <t>High HOME Rent Limit - 65% AMI  (per HUD 06/2019)</t>
  </si>
  <si>
    <r>
      <t>2019 HUD Fair Market Rents  (</t>
    </r>
    <r>
      <rPr>
        <i/>
        <sz val="10"/>
        <rFont val="Arial"/>
        <family val="2"/>
      </rPr>
      <t>https://www.huduser.gov/portal/datasets/fmr.html#2019)</t>
    </r>
  </si>
  <si>
    <t xml:space="preserve">2019 HUD Income Limits for Orange County  </t>
  </si>
  <si>
    <t xml:space="preserve">             Revised per HUD Notice Effective April 1, 2019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</si>
</sst>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_(* #,##0_);_(* \(#,##0\);_(* &quot;-&quot;??_);_(@_)"/>
    <numFmt numFmtId="170" formatCode="&quot;$&quot;#,##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&quot;$&quot;#,##0.0"/>
    <numFmt numFmtId="176" formatCode="&quot;$&quot;#,##0.00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i/>
      <sz val="10"/>
      <name val="Arial"/>
      <family val="2"/>
    </font>
    <font>
      <b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9" fontId="0" fillId="0" borderId="14" xfId="0" applyNumberFormat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3" borderId="16" xfId="0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2" xfId="0" applyFill="1" applyBorder="1" applyAlignment="1">
      <alignment horizontal="right"/>
    </xf>
    <xf numFmtId="0" fontId="0" fillId="33" borderId="12" xfId="0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33" borderId="13" xfId="0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9" fontId="2" fillId="0" borderId="12" xfId="0" applyNumberFormat="1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3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9" fontId="0" fillId="0" borderId="16" xfId="0" applyNumberFormat="1" applyFont="1" applyFill="1" applyBorder="1" applyAlignment="1">
      <alignment horizontal="right"/>
    </xf>
    <xf numFmtId="0" fontId="0" fillId="0" borderId="14" xfId="0" applyFont="1" applyBorder="1" applyAlignment="1">
      <alignment/>
    </xf>
    <xf numFmtId="9" fontId="0" fillId="0" borderId="12" xfId="0" applyNumberFormat="1" applyFont="1" applyBorder="1" applyAlignment="1">
      <alignment/>
    </xf>
    <xf numFmtId="9" fontId="0" fillId="0" borderId="14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9" fontId="0" fillId="0" borderId="13" xfId="0" applyNumberFormat="1" applyFont="1" applyBorder="1" applyAlignment="1">
      <alignment/>
    </xf>
    <xf numFmtId="9" fontId="0" fillId="0" borderId="16" xfId="0" applyNumberFormat="1" applyFill="1" applyBorder="1" applyAlignment="1">
      <alignment/>
    </xf>
    <xf numFmtId="170" fontId="0" fillId="0" borderId="18" xfId="0" applyNumberFormat="1" applyFill="1" applyBorder="1" applyAlignment="1">
      <alignment/>
    </xf>
    <xf numFmtId="170" fontId="0" fillId="0" borderId="19" xfId="0" applyNumberFormat="1" applyFill="1" applyBorder="1" applyAlignment="1">
      <alignment/>
    </xf>
    <xf numFmtId="9" fontId="0" fillId="0" borderId="12" xfId="0" applyNumberFormat="1" applyFill="1" applyBorder="1" applyAlignment="1">
      <alignment/>
    </xf>
    <xf numFmtId="170" fontId="0" fillId="0" borderId="20" xfId="0" applyNumberFormat="1" applyFill="1" applyBorder="1" applyAlignment="1">
      <alignment/>
    </xf>
    <xf numFmtId="170" fontId="0" fillId="0" borderId="21" xfId="0" applyNumberFormat="1" applyFill="1" applyBorder="1" applyAlignment="1">
      <alignment/>
    </xf>
    <xf numFmtId="9" fontId="2" fillId="0" borderId="12" xfId="0" applyNumberFormat="1" applyFont="1" applyFill="1" applyBorder="1" applyAlignment="1">
      <alignment/>
    </xf>
    <xf numFmtId="170" fontId="2" fillId="0" borderId="20" xfId="0" applyNumberFormat="1" applyFont="1" applyFill="1" applyBorder="1" applyAlignment="1">
      <alignment/>
    </xf>
    <xf numFmtId="170" fontId="2" fillId="0" borderId="21" xfId="0" applyNumberFormat="1" applyFont="1" applyFill="1" applyBorder="1" applyAlignment="1">
      <alignment/>
    </xf>
    <xf numFmtId="9" fontId="0" fillId="0" borderId="13" xfId="0" applyNumberFormat="1" applyFill="1" applyBorder="1" applyAlignment="1">
      <alignment/>
    </xf>
    <xf numFmtId="170" fontId="0" fillId="0" borderId="22" xfId="0" applyNumberFormat="1" applyFill="1" applyBorder="1" applyAlignment="1">
      <alignment/>
    </xf>
    <xf numFmtId="170" fontId="0" fillId="0" borderId="23" xfId="0" applyNumberForma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6" fillId="0" borderId="14" xfId="0" applyFont="1" applyBorder="1" applyAlignment="1">
      <alignment/>
    </xf>
    <xf numFmtId="49" fontId="6" fillId="0" borderId="14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0" fontId="1" fillId="0" borderId="14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Fill="1" applyBorder="1" applyAlignment="1">
      <alignment/>
    </xf>
    <xf numFmtId="49" fontId="0" fillId="33" borderId="16" xfId="0" applyNumberFormat="1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1" fillId="34" borderId="15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3" xfId="0" applyFill="1" applyBorder="1" applyAlignment="1">
      <alignment horizontal="right"/>
    </xf>
    <xf numFmtId="170" fontId="0" fillId="34" borderId="24" xfId="0" applyNumberFormat="1" applyFill="1" applyBorder="1" applyAlignment="1">
      <alignment/>
    </xf>
    <xf numFmtId="170" fontId="0" fillId="34" borderId="25" xfId="0" applyNumberFormat="1" applyFill="1" applyBorder="1" applyAlignment="1">
      <alignment/>
    </xf>
    <xf numFmtId="170" fontId="0" fillId="34" borderId="25" xfId="0" applyNumberFormat="1" applyFont="1" applyFill="1" applyBorder="1" applyAlignment="1">
      <alignment/>
    </xf>
    <xf numFmtId="170" fontId="0" fillId="34" borderId="26" xfId="0" applyNumberFormat="1" applyFill="1" applyBorder="1" applyAlignment="1">
      <alignment/>
    </xf>
    <xf numFmtId="170" fontId="0" fillId="34" borderId="27" xfId="0" applyNumberFormat="1" applyFill="1" applyBorder="1" applyAlignment="1">
      <alignment/>
    </xf>
    <xf numFmtId="170" fontId="0" fillId="34" borderId="28" xfId="0" applyNumberFormat="1" applyFill="1" applyBorder="1" applyAlignment="1">
      <alignment/>
    </xf>
    <xf numFmtId="170" fontId="0" fillId="34" borderId="29" xfId="0" applyNumberFormat="1" applyFill="1" applyBorder="1" applyAlignment="1">
      <alignment/>
    </xf>
    <xf numFmtId="0" fontId="6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2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49" fontId="0" fillId="33" borderId="32" xfId="0" applyNumberFormat="1" applyFont="1" applyFill="1" applyBorder="1" applyAlignment="1">
      <alignment/>
    </xf>
    <xf numFmtId="0" fontId="7" fillId="0" borderId="17" xfId="0" applyFont="1" applyBorder="1" applyAlignment="1">
      <alignment horizontal="left" vertical="center"/>
    </xf>
    <xf numFmtId="170" fontId="0" fillId="0" borderId="33" xfId="0" applyNumberFormat="1" applyFont="1" applyFill="1" applyBorder="1" applyAlignment="1">
      <alignment horizontal="right"/>
    </xf>
    <xf numFmtId="170" fontId="0" fillId="0" borderId="34" xfId="0" applyNumberFormat="1" applyFont="1" applyBorder="1" applyAlignment="1">
      <alignment/>
    </xf>
    <xf numFmtId="170" fontId="2" fillId="0" borderId="34" xfId="0" applyNumberFormat="1" applyFont="1" applyBorder="1" applyAlignment="1">
      <alignment/>
    </xf>
    <xf numFmtId="170" fontId="0" fillId="0" borderId="35" xfId="42" applyNumberFormat="1" applyFont="1" applyBorder="1" applyAlignment="1">
      <alignment/>
    </xf>
    <xf numFmtId="170" fontId="0" fillId="0" borderId="11" xfId="0" applyNumberFormat="1" applyFont="1" applyFill="1" applyBorder="1" applyAlignment="1">
      <alignment horizontal="right"/>
    </xf>
    <xf numFmtId="170" fontId="0" fillId="0" borderId="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70" fontId="0" fillId="0" borderId="10" xfId="42" applyNumberFormat="1" applyFont="1" applyBorder="1" applyAlignment="1">
      <alignment/>
    </xf>
    <xf numFmtId="170" fontId="0" fillId="0" borderId="33" xfId="42" applyNumberFormat="1" applyFont="1" applyFill="1" applyBorder="1" applyAlignment="1">
      <alignment horizontal="right"/>
    </xf>
    <xf numFmtId="0" fontId="0" fillId="34" borderId="17" xfId="0" applyFont="1" applyFill="1" applyBorder="1" applyAlignment="1">
      <alignment/>
    </xf>
    <xf numFmtId="170" fontId="0" fillId="34" borderId="36" xfId="0" applyNumberFormat="1" applyFill="1" applyBorder="1" applyAlignment="1">
      <alignment/>
    </xf>
    <xf numFmtId="170" fontId="0" fillId="34" borderId="37" xfId="0" applyNumberFormat="1" applyFill="1" applyBorder="1" applyAlignment="1">
      <alignment/>
    </xf>
    <xf numFmtId="170" fontId="0" fillId="34" borderId="38" xfId="0" applyNumberFormat="1" applyFill="1" applyBorder="1" applyAlignment="1">
      <alignment/>
    </xf>
    <xf numFmtId="9" fontId="2" fillId="35" borderId="30" xfId="0" applyNumberFormat="1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2" xfId="0" applyFill="1" applyBorder="1" applyAlignment="1">
      <alignment/>
    </xf>
    <xf numFmtId="0" fontId="0" fillId="36" borderId="12" xfId="0" applyFont="1" applyFill="1" applyBorder="1" applyAlignment="1">
      <alignment horizontal="right"/>
    </xf>
    <xf numFmtId="0" fontId="0" fillId="36" borderId="31" xfId="0" applyFont="1" applyFill="1" applyBorder="1" applyAlignment="1">
      <alignment/>
    </xf>
    <xf numFmtId="0" fontId="0" fillId="36" borderId="31" xfId="0" applyFont="1" applyFill="1" applyBorder="1" applyAlignment="1">
      <alignment/>
    </xf>
    <xf numFmtId="0" fontId="0" fillId="36" borderId="32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170" fontId="0" fillId="0" borderId="39" xfId="0" applyNumberFormat="1" applyFill="1" applyBorder="1" applyAlignment="1">
      <alignment/>
    </xf>
    <xf numFmtId="170" fontId="0" fillId="0" borderId="40" xfId="0" applyNumberFormat="1" applyFill="1" applyBorder="1" applyAlignment="1">
      <alignment/>
    </xf>
    <xf numFmtId="170" fontId="2" fillId="0" borderId="40" xfId="0" applyNumberFormat="1" applyFont="1" applyFill="1" applyBorder="1" applyAlignment="1">
      <alignment/>
    </xf>
    <xf numFmtId="170" fontId="0" fillId="0" borderId="41" xfId="0" applyNumberFormat="1" applyFill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view="pageLayout" workbookViewId="0" topLeftCell="A34">
      <selection activeCell="H58" sqref="H58"/>
    </sheetView>
  </sheetViews>
  <sheetFormatPr defaultColWidth="8.8515625" defaultRowHeight="12.75"/>
  <cols>
    <col min="1" max="1" width="40.8515625" style="0" customWidth="1"/>
    <col min="2" max="2" width="8.8515625" style="0" customWidth="1"/>
    <col min="3" max="3" width="13.57421875" style="0" customWidth="1"/>
    <col min="4" max="4" width="13.421875" style="0" customWidth="1"/>
    <col min="5" max="9" width="10.7109375" style="0" customWidth="1"/>
    <col min="10" max="10" width="6.140625" style="0" hidden="1" customWidth="1"/>
    <col min="11" max="11" width="8.8515625" style="0" customWidth="1"/>
    <col min="12" max="12" width="11.57421875" style="0" customWidth="1"/>
  </cols>
  <sheetData>
    <row r="1" spans="1:9" ht="12">
      <c r="A1" s="86"/>
      <c r="B1" s="87"/>
      <c r="C1" s="87"/>
      <c r="D1" s="87"/>
      <c r="E1" s="87"/>
      <c r="F1" s="87"/>
      <c r="G1" s="87"/>
      <c r="H1" s="121"/>
      <c r="I1" s="122"/>
    </row>
    <row r="2" spans="1:9" ht="12">
      <c r="A2" s="58"/>
      <c r="B2" s="62"/>
      <c r="C2" s="62"/>
      <c r="D2" s="62"/>
      <c r="E2" s="62"/>
      <c r="F2" s="62"/>
      <c r="G2" s="62"/>
      <c r="H2" s="123"/>
      <c r="I2" s="124"/>
    </row>
    <row r="3" spans="1:9" ht="12">
      <c r="A3" s="59"/>
      <c r="B3" s="64"/>
      <c r="C3" s="64"/>
      <c r="D3" s="62"/>
      <c r="E3" s="62"/>
      <c r="F3" s="62"/>
      <c r="G3" s="62"/>
      <c r="H3" s="62"/>
      <c r="I3" s="63"/>
    </row>
    <row r="4" spans="1:9" ht="12">
      <c r="A4" s="59"/>
      <c r="B4" s="64"/>
      <c r="C4" s="64"/>
      <c r="D4" s="62"/>
      <c r="E4" s="62"/>
      <c r="F4" s="62"/>
      <c r="G4" s="62"/>
      <c r="H4" s="3"/>
      <c r="I4" s="5"/>
    </row>
    <row r="5" spans="1:12" ht="19.5" customHeight="1" thickBot="1">
      <c r="A5" s="91" t="s">
        <v>25</v>
      </c>
      <c r="B5" s="31"/>
      <c r="C5" s="31"/>
      <c r="D5" s="31"/>
      <c r="E5" s="32"/>
      <c r="F5" s="31"/>
      <c r="G5" s="32"/>
      <c r="H5" s="1"/>
      <c r="I5" s="8"/>
      <c r="L5" s="66"/>
    </row>
    <row r="6" spans="1:12" ht="13.5" thickBot="1">
      <c r="A6" s="88" t="s">
        <v>34</v>
      </c>
      <c r="B6" s="89"/>
      <c r="C6" s="90" t="s">
        <v>29</v>
      </c>
      <c r="D6" s="112" t="s">
        <v>22</v>
      </c>
      <c r="E6" s="113"/>
      <c r="F6" s="113"/>
      <c r="G6" s="113"/>
      <c r="H6" s="113"/>
      <c r="I6" s="114"/>
      <c r="L6" s="66"/>
    </row>
    <row r="7" spans="1:9" ht="12.75">
      <c r="A7" s="19" t="s">
        <v>21</v>
      </c>
      <c r="B7" s="28"/>
      <c r="C7" s="111"/>
      <c r="D7" s="115" t="s">
        <v>35</v>
      </c>
      <c r="E7" s="115"/>
      <c r="F7" s="115"/>
      <c r="G7" s="115"/>
      <c r="H7" s="115"/>
      <c r="I7" s="116"/>
    </row>
    <row r="8" spans="1:9" ht="13.5" thickBot="1">
      <c r="A8" s="19" t="s">
        <v>17</v>
      </c>
      <c r="B8" s="34"/>
      <c r="C8" s="29" t="s">
        <v>1</v>
      </c>
      <c r="D8" s="30" t="s">
        <v>4</v>
      </c>
      <c r="E8" s="30" t="s">
        <v>5</v>
      </c>
      <c r="F8" s="30" t="s">
        <v>6</v>
      </c>
      <c r="G8" s="30" t="s">
        <v>7</v>
      </c>
      <c r="H8" s="30" t="s">
        <v>8</v>
      </c>
      <c r="I8" s="29" t="s">
        <v>9</v>
      </c>
    </row>
    <row r="9" spans="1:12" ht="21.75" customHeight="1">
      <c r="A9" s="35" t="s">
        <v>18</v>
      </c>
      <c r="B9" s="36"/>
      <c r="C9" s="37">
        <v>1</v>
      </c>
      <c r="D9" s="92">
        <v>83100</v>
      </c>
      <c r="E9" s="96">
        <v>95000</v>
      </c>
      <c r="F9" s="92">
        <v>106900</v>
      </c>
      <c r="G9" s="96">
        <v>118700</v>
      </c>
      <c r="H9" s="92">
        <v>128200</v>
      </c>
      <c r="I9" s="100">
        <v>137700</v>
      </c>
      <c r="L9" s="66"/>
    </row>
    <row r="10" spans="1:9" ht="21.75" customHeight="1">
      <c r="A10" s="40" t="s">
        <v>2</v>
      </c>
      <c r="B10" s="6"/>
      <c r="C10" s="39">
        <v>0.6</v>
      </c>
      <c r="D10" s="93">
        <f aca="true" t="shared" si="0" ref="D10:I10">D9*0.6</f>
        <v>49860</v>
      </c>
      <c r="E10" s="97">
        <f t="shared" si="0"/>
        <v>57000</v>
      </c>
      <c r="F10" s="93">
        <f t="shared" si="0"/>
        <v>64140</v>
      </c>
      <c r="G10" s="97">
        <f t="shared" si="0"/>
        <v>71220</v>
      </c>
      <c r="H10" s="93">
        <f t="shared" si="0"/>
        <v>76920</v>
      </c>
      <c r="I10" s="93">
        <f t="shared" si="0"/>
        <v>82620</v>
      </c>
    </row>
    <row r="11" spans="1:12" ht="21.75" customHeight="1">
      <c r="A11" s="25" t="s">
        <v>3</v>
      </c>
      <c r="B11" s="26"/>
      <c r="C11" s="27">
        <v>0.5</v>
      </c>
      <c r="D11" s="94">
        <f aca="true" t="shared" si="1" ref="D11:I11">D9*0.5</f>
        <v>41550</v>
      </c>
      <c r="E11" s="98">
        <f t="shared" si="1"/>
        <v>47500</v>
      </c>
      <c r="F11" s="94">
        <f t="shared" si="1"/>
        <v>53450</v>
      </c>
      <c r="G11" s="98">
        <f t="shared" si="1"/>
        <v>59350</v>
      </c>
      <c r="H11" s="94">
        <f t="shared" si="1"/>
        <v>64100</v>
      </c>
      <c r="I11" s="94">
        <f t="shared" si="1"/>
        <v>68850</v>
      </c>
      <c r="L11" s="66"/>
    </row>
    <row r="12" spans="1:9" ht="21.75" customHeight="1">
      <c r="A12" s="38" t="s">
        <v>24</v>
      </c>
      <c r="B12" s="6"/>
      <c r="C12" s="39">
        <v>0.4</v>
      </c>
      <c r="D12" s="93">
        <f aca="true" t="shared" si="2" ref="D12:I12">D9*0.4</f>
        <v>33240</v>
      </c>
      <c r="E12" s="97">
        <f t="shared" si="2"/>
        <v>38000</v>
      </c>
      <c r="F12" s="93">
        <f t="shared" si="2"/>
        <v>42760</v>
      </c>
      <c r="G12" s="97">
        <f t="shared" si="2"/>
        <v>47480</v>
      </c>
      <c r="H12" s="93">
        <f t="shared" si="2"/>
        <v>51280</v>
      </c>
      <c r="I12" s="93">
        <f t="shared" si="2"/>
        <v>55080</v>
      </c>
    </row>
    <row r="13" spans="1:9" ht="21.75" customHeight="1" thickBot="1">
      <c r="A13" s="41" t="s">
        <v>10</v>
      </c>
      <c r="B13" s="42"/>
      <c r="C13" s="43">
        <v>0.3</v>
      </c>
      <c r="D13" s="95">
        <f aca="true" t="shared" si="3" ref="D13:I13">D9*0.3</f>
        <v>24930</v>
      </c>
      <c r="E13" s="99">
        <f t="shared" si="3"/>
        <v>28500</v>
      </c>
      <c r="F13" s="95">
        <f t="shared" si="3"/>
        <v>32070</v>
      </c>
      <c r="G13" s="99">
        <f t="shared" si="3"/>
        <v>35610</v>
      </c>
      <c r="H13" s="95">
        <f t="shared" si="3"/>
        <v>38460</v>
      </c>
      <c r="I13" s="95">
        <f t="shared" si="3"/>
        <v>41310</v>
      </c>
    </row>
    <row r="14" spans="1:9" ht="12.75" thickBot="1">
      <c r="A14" s="60"/>
      <c r="B14" s="4"/>
      <c r="C14" s="4"/>
      <c r="D14" s="4"/>
      <c r="E14" s="4"/>
      <c r="F14" s="4"/>
      <c r="G14" s="4"/>
      <c r="H14" s="4"/>
      <c r="I14" s="7"/>
    </row>
    <row r="15" spans="1:9" ht="15">
      <c r="A15" s="16" t="s">
        <v>30</v>
      </c>
      <c r="B15" s="17"/>
      <c r="C15" s="65" t="s">
        <v>29</v>
      </c>
      <c r="D15" s="33" t="s">
        <v>0</v>
      </c>
      <c r="E15" s="17"/>
      <c r="F15" s="17"/>
      <c r="G15" s="17"/>
      <c r="H15" s="17"/>
      <c r="I15" s="18"/>
    </row>
    <row r="16" spans="1:9" ht="12.75">
      <c r="A16" s="19" t="s">
        <v>21</v>
      </c>
      <c r="B16" s="14"/>
      <c r="C16" s="20"/>
      <c r="D16" s="14" t="s">
        <v>16</v>
      </c>
      <c r="E16" s="14"/>
      <c r="F16" s="14"/>
      <c r="G16" s="14"/>
      <c r="H16" s="14"/>
      <c r="I16" s="21"/>
    </row>
    <row r="17" spans="1:9" ht="13.5" thickBot="1">
      <c r="A17" s="22" t="s">
        <v>20</v>
      </c>
      <c r="B17" s="15"/>
      <c r="C17" s="23" t="s">
        <v>1</v>
      </c>
      <c r="D17" s="24" t="s">
        <v>23</v>
      </c>
      <c r="E17" s="24" t="s">
        <v>19</v>
      </c>
      <c r="F17" s="24" t="s">
        <v>11</v>
      </c>
      <c r="G17" s="24" t="s">
        <v>12</v>
      </c>
      <c r="H17" s="24" t="s">
        <v>13</v>
      </c>
      <c r="I17" s="23" t="s">
        <v>14</v>
      </c>
    </row>
    <row r="18" spans="1:9" ht="19.5" customHeight="1">
      <c r="A18" s="11" t="s">
        <v>18</v>
      </c>
      <c r="B18" s="2"/>
      <c r="C18" s="44">
        <v>1</v>
      </c>
      <c r="D18" s="45">
        <v>0</v>
      </c>
      <c r="E18" s="46">
        <f>2076</f>
        <v>2076</v>
      </c>
      <c r="F18" s="46">
        <v>2226</v>
      </c>
      <c r="G18" s="46">
        <v>2672</v>
      </c>
      <c r="H18" s="46">
        <v>3086</v>
      </c>
      <c r="I18" s="117">
        <v>3442</v>
      </c>
    </row>
    <row r="19" spans="1:9" ht="19.5" customHeight="1">
      <c r="A19" s="13" t="s">
        <v>2</v>
      </c>
      <c r="B19" s="3"/>
      <c r="C19" s="47">
        <v>0.6</v>
      </c>
      <c r="D19" s="48">
        <v>0</v>
      </c>
      <c r="E19" s="49">
        <f>(D10/12)*30%</f>
        <v>1246.5</v>
      </c>
      <c r="F19" s="49">
        <f>F18*0.6</f>
        <v>1335.6</v>
      </c>
      <c r="G19" s="49">
        <f>G18*0.6</f>
        <v>1603.2</v>
      </c>
      <c r="H19" s="49">
        <f>H18*0.6</f>
        <v>1851.6</v>
      </c>
      <c r="I19" s="118">
        <v>1902</v>
      </c>
    </row>
    <row r="20" spans="1:9" ht="19.5" customHeight="1">
      <c r="A20" s="25" t="s">
        <v>3</v>
      </c>
      <c r="B20" s="26"/>
      <c r="C20" s="50">
        <v>0.5</v>
      </c>
      <c r="D20" s="51">
        <v>0</v>
      </c>
      <c r="E20" s="52">
        <f>(D11/12)*30%</f>
        <v>1038.75</v>
      </c>
      <c r="F20" s="52">
        <f>F18*0.5</f>
        <v>1113</v>
      </c>
      <c r="G20" s="52">
        <f>G18*0.5</f>
        <v>1336</v>
      </c>
      <c r="H20" s="52">
        <f>H18*0.5</f>
        <v>1543</v>
      </c>
      <c r="I20" s="119">
        <f>I18*0.5</f>
        <v>1721</v>
      </c>
    </row>
    <row r="21" spans="1:9" ht="19.5" customHeight="1">
      <c r="A21" s="12" t="s">
        <v>24</v>
      </c>
      <c r="B21" s="3"/>
      <c r="C21" s="47">
        <v>0.4</v>
      </c>
      <c r="D21" s="48">
        <v>0</v>
      </c>
      <c r="E21" s="49">
        <f>(D12/12)*30%</f>
        <v>831</v>
      </c>
      <c r="F21" s="49">
        <f>F18*0.4</f>
        <v>890.4000000000001</v>
      </c>
      <c r="G21" s="49">
        <f>G18*0.4</f>
        <v>1068.8</v>
      </c>
      <c r="H21" s="49">
        <f>H18*0.4</f>
        <v>1234.4</v>
      </c>
      <c r="I21" s="118">
        <f>I18*0.4</f>
        <v>1376.8000000000002</v>
      </c>
    </row>
    <row r="22" spans="1:9" ht="19.5" customHeight="1" thickBot="1">
      <c r="A22" s="41" t="s">
        <v>10</v>
      </c>
      <c r="B22" s="1"/>
      <c r="C22" s="53">
        <v>0.3</v>
      </c>
      <c r="D22" s="54">
        <v>0</v>
      </c>
      <c r="E22" s="55">
        <f>(D13/12)*30%</f>
        <v>623.25</v>
      </c>
      <c r="F22" s="55">
        <f>F18*0.3</f>
        <v>667.8</v>
      </c>
      <c r="G22" s="55">
        <f>G18*0.3</f>
        <v>801.6</v>
      </c>
      <c r="H22" s="55">
        <v>852</v>
      </c>
      <c r="I22" s="120">
        <f>I18*0.3</f>
        <v>1032.6</v>
      </c>
    </row>
    <row r="23" spans="1:9" ht="12">
      <c r="A23" s="10"/>
      <c r="B23" s="3"/>
      <c r="C23" s="3"/>
      <c r="D23" s="3"/>
      <c r="E23" s="9"/>
      <c r="F23" s="3"/>
      <c r="G23" s="3"/>
      <c r="H23" s="3"/>
      <c r="I23" s="5"/>
    </row>
    <row r="24" spans="1:9" ht="15">
      <c r="A24" s="61"/>
      <c r="B24" s="57"/>
      <c r="C24" s="3"/>
      <c r="D24" s="3"/>
      <c r="E24" s="3"/>
      <c r="F24" s="3"/>
      <c r="G24" s="3"/>
      <c r="H24" s="3"/>
      <c r="I24" s="5"/>
    </row>
    <row r="25" spans="1:9" ht="15.75" thickBot="1">
      <c r="A25" s="61"/>
      <c r="B25" s="57"/>
      <c r="C25" s="3"/>
      <c r="D25" s="3"/>
      <c r="E25" s="3"/>
      <c r="F25" s="3"/>
      <c r="G25" s="3"/>
      <c r="H25" s="3"/>
      <c r="I25" s="5"/>
    </row>
    <row r="26" spans="1:9" ht="15">
      <c r="A26" s="67" t="s">
        <v>31</v>
      </c>
      <c r="B26" s="68"/>
      <c r="C26" s="68"/>
      <c r="D26" s="68"/>
      <c r="E26" s="68"/>
      <c r="F26" s="68"/>
      <c r="G26" s="68"/>
      <c r="H26" s="68"/>
      <c r="I26" s="69"/>
    </row>
    <row r="27" spans="1:9" ht="13.5" thickBot="1">
      <c r="A27" s="70" t="s">
        <v>28</v>
      </c>
      <c r="B27" s="71"/>
      <c r="C27" s="72"/>
      <c r="D27" s="72"/>
      <c r="E27" s="72"/>
      <c r="F27" s="72"/>
      <c r="G27" s="72"/>
      <c r="H27" s="72"/>
      <c r="I27" s="73"/>
    </row>
    <row r="28" spans="1:9" ht="12.75" thickBot="1">
      <c r="A28" s="75" t="s">
        <v>26</v>
      </c>
      <c r="B28" s="74"/>
      <c r="C28" s="71"/>
      <c r="D28" s="76"/>
      <c r="E28" s="77" t="s">
        <v>15</v>
      </c>
      <c r="F28" s="77" t="s">
        <v>11</v>
      </c>
      <c r="G28" s="77" t="s">
        <v>12</v>
      </c>
      <c r="H28" s="77" t="s">
        <v>13</v>
      </c>
      <c r="I28" s="78" t="s">
        <v>14</v>
      </c>
    </row>
    <row r="29" spans="1:9" ht="22.5" customHeight="1" thickBot="1">
      <c r="A29" s="105" t="s">
        <v>33</v>
      </c>
      <c r="B29" s="107"/>
      <c r="C29" s="107"/>
      <c r="D29" s="108"/>
      <c r="E29" s="79">
        <v>1415</v>
      </c>
      <c r="F29" s="80">
        <v>1632</v>
      </c>
      <c r="G29" s="81">
        <v>2037</v>
      </c>
      <c r="H29" s="80">
        <v>2862</v>
      </c>
      <c r="I29" s="82">
        <v>3304</v>
      </c>
    </row>
    <row r="30" spans="1:9" ht="22.5" customHeight="1">
      <c r="A30" s="106" t="s">
        <v>32</v>
      </c>
      <c r="B30" s="109"/>
      <c r="C30" s="109"/>
      <c r="D30" s="110"/>
      <c r="E30" s="83">
        <v>1331</v>
      </c>
      <c r="F30" s="84">
        <v>1428</v>
      </c>
      <c r="G30" s="84">
        <v>1714</v>
      </c>
      <c r="H30" s="84">
        <v>1972</v>
      </c>
      <c r="I30" s="85">
        <v>2180</v>
      </c>
    </row>
    <row r="31" spans="1:9" ht="22.5" customHeight="1" thickBot="1">
      <c r="A31" s="101" t="s">
        <v>27</v>
      </c>
      <c r="B31" s="71"/>
      <c r="C31" s="71"/>
      <c r="D31" s="76"/>
      <c r="E31" s="102">
        <v>1038</v>
      </c>
      <c r="F31" s="103">
        <v>1113</v>
      </c>
      <c r="G31" s="103">
        <v>1336</v>
      </c>
      <c r="H31" s="103">
        <v>1543</v>
      </c>
      <c r="I31" s="104">
        <v>1721</v>
      </c>
    </row>
    <row r="33" ht="12.75">
      <c r="A33" s="56"/>
    </row>
    <row r="37" ht="12">
      <c r="D37" s="66"/>
    </row>
  </sheetData>
  <sheetProtection/>
  <mergeCells count="1">
    <mergeCell ref="H1:I2"/>
  </mergeCells>
  <printOptions/>
  <pageMargins left="0.715416666666667" right="0.75" top="1.25" bottom="1" header="0.5" footer="0.5"/>
  <pageSetup horizontalDpi="600" verticalDpi="600" orientation="portrait" scale="68" r:id="rId1"/>
  <headerFooter alignWithMargins="0">
    <oddHeader>&amp;L2020 Supportive Housing NOFA
OC Housing and Community Development
January 2020&amp;CAttachment A
Orange County Rent &amp; Income Limits&amp;R
</oddHeader>
    <oddFooter>&amp;LATTACHMENT A - 2020 OC Rent Income Limits &amp;R&amp;12 110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OCCR/CDM</dc:creator>
  <cp:keywords/>
  <dc:description/>
  <cp:lastModifiedBy>Preciado, Juanita</cp:lastModifiedBy>
  <cp:lastPrinted>2020-01-09T19:37:54Z</cp:lastPrinted>
  <dcterms:created xsi:type="dcterms:W3CDTF">1999-07-21T05:03:37Z</dcterms:created>
  <dcterms:modified xsi:type="dcterms:W3CDTF">2020-01-27T17:14:22Z</dcterms:modified>
  <cp:category/>
  <cp:version/>
  <cp:contentType/>
  <cp:contentStatus/>
</cp:coreProperties>
</file>